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0" windowHeight="587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<sst xmlns="http://schemas.openxmlformats.org/spreadsheetml/2006/main" count="72" uniqueCount="55">
  <si>
    <t>Weights</t>
  </si>
  <si>
    <t>Max Grade</t>
  </si>
  <si>
    <t>Student Name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</si>
  <si>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</si>
  <si>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</si>
  <si>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</si>
  <si>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</si>
  <si>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</si>
  <si>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</si>
  <si>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</si>
  <si>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</si>
  <si>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</si>
  <si>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T1</t>
  </si>
  <si>
    <t>T2</t>
  </si>
  <si>
    <t>T3</t>
  </si>
  <si>
    <t>F</t>
  </si>
  <si>
    <t>Qavg</t>
  </si>
  <si>
    <t>Mavg</t>
  </si>
  <si>
    <t>Tavg</t>
  </si>
  <si>
    <t>Cum</t>
  </si>
  <si>
    <t>Letter Grades</t>
  </si>
  <si>
    <t xml:space="preserve">midterm: </t>
  </si>
  <si>
    <t>Cutoffs</t>
  </si>
  <si>
    <t>D-</t>
  </si>
  <si>
    <t>D</t>
  </si>
  <si>
    <t>D+</t>
  </si>
  <si>
    <t>C-</t>
  </si>
  <si>
    <t>C</t>
  </si>
  <si>
    <t>C+</t>
  </si>
  <si>
    <t>B-</t>
  </si>
  <si>
    <t>B</t>
  </si>
  <si>
    <t>B+</t>
  </si>
  <si>
    <t>A-</t>
  </si>
  <si>
    <t>A</t>
  </si>
  <si>
    <t>N</t>
  </si>
  <si>
    <t>final:</t>
  </si>
  <si>
    <t>Number Grade</t>
  </si>
  <si>
    <t>Grade Bin Width</t>
  </si>
  <si>
    <t>set</t>
  </si>
  <si>
    <t>Up/D-Grd</t>
  </si>
  <si>
    <t>name</t>
  </si>
  <si>
    <t>example</t>
  </si>
  <si>
    <t>x5</t>
  </si>
  <si>
    <t>1) put x in front of lowest quiz to delete it from average.</t>
  </si>
  <si>
    <t>2) put x in front of first test if second text equal or higher.</t>
  </si>
  <si>
    <t>3) put x in front of second test if lower than first and third.</t>
  </si>
  <si>
    <t>4) put in total of Maple grades in Mavg cell, 2 max per assignment and put the total max over the Mavg cell.</t>
  </si>
  <si>
    <t>5) read off your quiz and test average, your cumulative number average, letter grade, and converted cum value.</t>
  </si>
  <si>
    <t>You may use this spreadsheet at any time during the semester, but you get a cum only when</t>
  </si>
  <si>
    <t>at least Test T1 is entered.</t>
  </si>
  <si>
    <t>HW</t>
  </si>
  <si>
    <t>Grading usually results in a final class average in the B or B+ grade bin.</t>
  </si>
  <si>
    <t>You fill in Qx,Tx,F,HW,Mavg:</t>
  </si>
  <si>
    <t>x7</t>
  </si>
  <si>
    <t>MAT2505/2500/2705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</si>
</sst>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="130" zoomScaleNormal="130" zoomScaleSheetLayoutView="75" zoomScalePageLayoutView="0" workbookViewId="0" topLeftCell="A8">
      <selection activeCell="W6" sqref="W6"/>
    </sheetView>
  </sheetViews>
  <sheetFormatPr defaultColWidth="9.140625" defaultRowHeight="12.75"/>
  <cols>
    <col min="1" max="1" width="2.8515625" style="0" customWidth="1"/>
    <col min="2" max="2" width="10.8515625" style="0" customWidth="1"/>
    <col min="3" max="3" width="20.57421875" style="0" customWidth="1"/>
    <col min="4" max="4" width="4.57421875" style="0" customWidth="1"/>
    <col min="5" max="7" width="4.140625" style="0" customWidth="1"/>
    <col min="8" max="8" width="4.421875" style="0" customWidth="1"/>
    <col min="9" max="9" width="4.140625" style="0" customWidth="1"/>
    <col min="10" max="10" width="4.421875" style="0" customWidth="1"/>
    <col min="11" max="12" width="4.57421875" style="0" customWidth="1"/>
    <col min="13" max="14" width="4.140625" style="0" customWidth="1"/>
    <col min="15" max="15" width="4.8515625" style="0" customWidth="1"/>
    <col min="16" max="16" width="4.421875" style="0" customWidth="1"/>
    <col min="17" max="17" width="4.140625" style="0" customWidth="1"/>
    <col min="18" max="18" width="5.00390625" style="0" customWidth="1"/>
    <col min="19" max="19" width="5.421875" style="0" customWidth="1"/>
    <col min="20" max="20" width="5.57421875" style="0" customWidth="1"/>
    <col min="21" max="21" width="5.8515625" style="0" customWidth="1"/>
    <col min="22" max="22" width="4.8515625" style="0" customWidth="1"/>
    <col min="23" max="23" width="2.8515625" style="0" customWidth="1"/>
    <col min="24" max="24" width="7.8515625" style="0" customWidth="1"/>
  </cols>
  <sheetData>
    <row r="1" spans="2:22" ht="12.75">
      <c r="B1" s="1"/>
      <c r="C1" s="1" t="s">
        <v>54</v>
      </c>
      <c r="I1" s="7"/>
      <c r="P1" s="2"/>
      <c r="Q1" s="2">
        <v>0.25</v>
      </c>
      <c r="R1" s="2">
        <v>0.1</v>
      </c>
      <c r="S1" s="2">
        <v>0</v>
      </c>
      <c r="T1" s="2">
        <f>1-Q1-R1-S1</f>
        <v>0.65</v>
      </c>
      <c r="U1" s="1" t="s">
        <v>0</v>
      </c>
      <c r="V1" s="1"/>
    </row>
    <row r="2" spans="3:22" ht="12.75">
      <c r="C2" s="7">
        <v>42375</v>
      </c>
      <c r="P2" s="1"/>
      <c r="Q2" s="1">
        <v>100</v>
      </c>
      <c r="R2" s="1">
        <v>10</v>
      </c>
      <c r="S2" s="1">
        <v>2</v>
      </c>
      <c r="T2" s="1">
        <v>100</v>
      </c>
      <c r="U2" s="1" t="s">
        <v>1</v>
      </c>
      <c r="V2" s="1"/>
    </row>
    <row r="3" spans="2:23" ht="12.75">
      <c r="B3" t="s">
        <v>40</v>
      </c>
      <c r="C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4" t="s">
        <v>50</v>
      </c>
      <c r="R3" s="4" t="s">
        <v>16</v>
      </c>
      <c r="S3" s="4" t="s">
        <v>17</v>
      </c>
      <c r="T3" s="4" t="s">
        <v>18</v>
      </c>
      <c r="U3" s="4" t="s">
        <v>19</v>
      </c>
      <c r="V3" s="1"/>
      <c r="W3" t="s">
        <v>39</v>
      </c>
    </row>
    <row r="4" spans="1:24" ht="12">
      <c r="A4">
        <v>1</v>
      </c>
      <c r="C4" t="s">
        <v>41</v>
      </c>
      <c r="D4">
        <v>9</v>
      </c>
      <c r="E4">
        <v>10</v>
      </c>
      <c r="F4" t="s">
        <v>42</v>
      </c>
      <c r="G4">
        <v>6</v>
      </c>
      <c r="H4">
        <v>7</v>
      </c>
      <c r="I4">
        <v>8.5</v>
      </c>
      <c r="J4">
        <v>9.5</v>
      </c>
      <c r="K4">
        <v>8</v>
      </c>
      <c r="L4">
        <v>9</v>
      </c>
      <c r="M4">
        <v>95</v>
      </c>
      <c r="N4">
        <v>85</v>
      </c>
      <c r="O4">
        <v>90</v>
      </c>
      <c r="P4">
        <v>95</v>
      </c>
      <c r="Q4">
        <v>80</v>
      </c>
      <c r="R4" s="5">
        <f>SUM(D4:L4)/COUNT(D4:L4)</f>
        <v>8.375</v>
      </c>
      <c r="S4">
        <v>0</v>
      </c>
      <c r="T4" s="5">
        <f>SUM(M4:P4)/COUNT(M4:P4)</f>
        <v>91.25</v>
      </c>
      <c r="U4" s="5">
        <f>R4*$R$1*100/$R$2+T4*$T$1+Q4*$Q$1</f>
        <v>87.6875</v>
      </c>
      <c r="V4" t="str">
        <f>HLOOKUP(U4,$D$8:$Q$9,2)</f>
        <v>B+</v>
      </c>
      <c r="X4" s="6">
        <f>HLOOKUP(IF(COUNTBLANK(W4)=1,V4,W4),$D$9:$Q$10,2,FALSE)</f>
        <v>3.33</v>
      </c>
    </row>
    <row r="5" spans="1:24" ht="12">
      <c r="A5">
        <v>2</v>
      </c>
      <c r="C5" t="s">
        <v>52</v>
      </c>
      <c r="D5" t="s">
        <v>53</v>
      </c>
      <c r="E5">
        <v>8</v>
      </c>
      <c r="F5">
        <v>9</v>
      </c>
      <c r="G5">
        <v>10</v>
      </c>
      <c r="M5">
        <v>90</v>
      </c>
      <c r="Q5">
        <v>90</v>
      </c>
      <c r="R5" s="5">
        <f>SUM(D5:L5)/COUNT(D5:L5)</f>
        <v>9</v>
      </c>
      <c r="S5">
        <v>0</v>
      </c>
      <c r="T5" s="5">
        <f>SUM(M5:P5)/COUNT(M5:P5)</f>
        <v>90</v>
      </c>
      <c r="U5" s="5">
        <f>R5*$R$1*100/$R$2+T5*$T$1+Q5*$Q$1</f>
        <v>90</v>
      </c>
      <c r="V5" t="str">
        <f>HLOOKUP(U5,$D$8:$Q$9,2)</f>
        <v>A-</v>
      </c>
      <c r="X5" s="6">
        <f>HLOOKUP(IF(COUNTBLANK(W5)=1,V5,W5),$D$9:$Q$10,2,FALSE)</f>
        <v>3.67</v>
      </c>
    </row>
    <row r="7" spans="5:15" ht="12">
      <c r="E7" t="s">
        <v>38</v>
      </c>
      <c r="O7" t="s">
        <v>38</v>
      </c>
    </row>
    <row r="8" spans="3:18" ht="12">
      <c r="C8" t="s">
        <v>20</v>
      </c>
      <c r="D8" s="5">
        <v>0</v>
      </c>
      <c r="E8" s="5">
        <v>53</v>
      </c>
      <c r="F8" s="5">
        <f aca="true" t="shared" si="0" ref="F8:K8">E8+$E$12</f>
        <v>56.9</v>
      </c>
      <c r="G8" s="5">
        <f t="shared" si="0"/>
        <v>60.8</v>
      </c>
      <c r="H8" s="5">
        <f t="shared" si="0"/>
        <v>64.7</v>
      </c>
      <c r="I8" s="5">
        <f t="shared" si="0"/>
        <v>68.60000000000001</v>
      </c>
      <c r="J8" s="5">
        <f t="shared" si="0"/>
        <v>72.50000000000001</v>
      </c>
      <c r="K8" s="5">
        <f t="shared" si="0"/>
        <v>76.40000000000002</v>
      </c>
      <c r="L8" s="5">
        <f>K8+$E$12</f>
        <v>80.30000000000003</v>
      </c>
      <c r="M8" s="5">
        <f>L8+$E$12</f>
        <v>84.20000000000003</v>
      </c>
      <c r="N8" s="5">
        <f>M8+$E$12</f>
        <v>88.10000000000004</v>
      </c>
      <c r="O8" s="5">
        <v>92</v>
      </c>
      <c r="R8" t="s">
        <v>21</v>
      </c>
    </row>
    <row r="9" spans="3:18" ht="12">
      <c r="C9" t="s">
        <v>22</v>
      </c>
      <c r="D9" s="3" t="s">
        <v>15</v>
      </c>
      <c r="E9" s="3" t="s">
        <v>23</v>
      </c>
      <c r="F9" s="3" t="s">
        <v>24</v>
      </c>
      <c r="G9" s="3" t="s">
        <v>25</v>
      </c>
      <c r="H9" s="3" t="s">
        <v>26</v>
      </c>
      <c r="I9" s="3" t="s">
        <v>27</v>
      </c>
      <c r="J9" s="3" t="s">
        <v>28</v>
      </c>
      <c r="K9" s="3" t="s">
        <v>29</v>
      </c>
      <c r="L9" s="3" t="s">
        <v>30</v>
      </c>
      <c r="M9" s="3" t="s">
        <v>31</v>
      </c>
      <c r="N9" s="3" t="s">
        <v>32</v>
      </c>
      <c r="O9" s="3" t="s">
        <v>33</v>
      </c>
      <c r="P9" s="3" t="s">
        <v>34</v>
      </c>
      <c r="R9" t="s">
        <v>35</v>
      </c>
    </row>
    <row r="10" spans="3:16" ht="12">
      <c r="C10" t="s">
        <v>36</v>
      </c>
      <c r="D10" s="6">
        <v>0</v>
      </c>
      <c r="E10" s="6">
        <v>0.67</v>
      </c>
      <c r="F10" s="6">
        <v>1</v>
      </c>
      <c r="G10" s="6">
        <v>1.33</v>
      </c>
      <c r="H10" s="6">
        <v>1.67</v>
      </c>
      <c r="I10" s="6">
        <v>2</v>
      </c>
      <c r="J10" s="6">
        <v>2.33</v>
      </c>
      <c r="K10" s="6">
        <v>2.66</v>
      </c>
      <c r="L10" s="6">
        <v>3</v>
      </c>
      <c r="M10" s="6">
        <v>3.33</v>
      </c>
      <c r="N10" s="6">
        <v>3.67</v>
      </c>
      <c r="O10" s="6">
        <v>4</v>
      </c>
      <c r="P10" s="3" t="s">
        <v>34</v>
      </c>
    </row>
    <row r="11" spans="3:16" ht="12">
      <c r="C11" t="s">
        <v>22</v>
      </c>
      <c r="D11" s="3" t="s">
        <v>15</v>
      </c>
      <c r="E11" s="3" t="s">
        <v>23</v>
      </c>
      <c r="F11" s="3" t="s">
        <v>24</v>
      </c>
      <c r="G11" s="3" t="s">
        <v>25</v>
      </c>
      <c r="H11" s="3" t="s">
        <v>26</v>
      </c>
      <c r="I11" s="3" t="s">
        <v>27</v>
      </c>
      <c r="J11" s="3" t="s">
        <v>28</v>
      </c>
      <c r="K11" s="3" t="s">
        <v>29</v>
      </c>
      <c r="L11" s="3" t="s">
        <v>30</v>
      </c>
      <c r="M11" s="3" t="s">
        <v>31</v>
      </c>
      <c r="N11" s="3" t="s">
        <v>32</v>
      </c>
      <c r="O11" s="3" t="s">
        <v>33</v>
      </c>
      <c r="P11" s="3" t="s">
        <v>34</v>
      </c>
    </row>
    <row r="12" spans="3:20" ht="12">
      <c r="C12" t="s">
        <v>37</v>
      </c>
      <c r="E12" s="6">
        <f>(O8-E8)/10</f>
        <v>3.9</v>
      </c>
      <c r="T12" s="5"/>
    </row>
    <row r="14" ht="12">
      <c r="C14" t="s">
        <v>43</v>
      </c>
    </row>
    <row r="15" ht="12">
      <c r="C15" t="s">
        <v>44</v>
      </c>
    </row>
    <row r="16" ht="12">
      <c r="C16" t="s">
        <v>45</v>
      </c>
    </row>
    <row r="17" ht="12">
      <c r="C17" t="s">
        <v>46</v>
      </c>
    </row>
    <row r="18" ht="12">
      <c r="C18" t="s">
        <v>47</v>
      </c>
    </row>
    <row r="20" ht="12">
      <c r="C20" s="8" t="s">
        <v>51</v>
      </c>
    </row>
    <row r="22" ht="12">
      <c r="C22" t="s">
        <v>48</v>
      </c>
    </row>
    <row r="23" ht="12">
      <c r="C23" t="s">
        <v>49</v>
      </c>
    </row>
  </sheetData>
  <sheetProtection/>
  <printOptions/>
  <pageMargins left="0.5" right="0.5" top="1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Villanova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Villanova</dc:creator>
  <cp:keywords/>
  <dc:description/>
  <cp:lastModifiedBy>Robert Jantzen</cp:lastModifiedBy>
  <cp:lastPrinted>2005-01-18T14:08:43Z</cp:lastPrinted>
  <dcterms:created xsi:type="dcterms:W3CDTF">2001-11-28T22:53:49Z</dcterms:created>
  <dcterms:modified xsi:type="dcterms:W3CDTF">2022-01-05T23:34:41Z</dcterms:modified>
  <cp:category/>
  <cp:version/>
  <cp:contentType/>
  <cp:contentStatus/>
</cp:coreProperties>
</file>